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'Вып.плана._9'!$A$2:$E$58</definedName>
  </definedNames>
  <calcPr fullCalcOnLoad="1"/>
</workbook>
</file>

<file path=xl/sharedStrings.xml><?xml version="1.0" encoding="utf-8"?>
<sst xmlns="http://schemas.openxmlformats.org/spreadsheetml/2006/main" count="92" uniqueCount="92">
  <si>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</si>
  <si>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</si>
  <si>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</si>
  <si>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</si>
  <si>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</si>
  <si>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</si>
  <si>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</si>
  <si>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</si>
  <si>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</si>
  <si>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</si>
  <si>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</si>
  <si>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</si>
  <si>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</si>
  <si>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</si>
  <si>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</si>
  <si>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</si>
  <si>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</si>
  <si>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</si>
  <si>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</si>
  <si>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</si>
  <si>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</si>
  <si>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</si>
  <si>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000 1 11 09045 10 0000 120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</si>
  <si>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</si>
  <si>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</si>
  <si>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</si>
  <si>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</si>
  <si>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</si>
  <si>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</si>
  <si>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</si>
  <si>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</si>
  <si>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</si>
  <si>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</si>
  <si>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</si>
  <si>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сельского поселения Верхнеказымский</t>
  </si>
  <si>
    <t>000 1 11 05075 10 0000 120</t>
  </si>
  <si>
    <t xml:space="preserve">000 1 13 01995 10 0000 130   </t>
  </si>
  <si>
    <t xml:space="preserve">000 1 13 00000 00 0000 000  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</si>
  <si>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</si>
  <si>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</si>
  <si>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</si>
  <si>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</si>
  <si>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</si>
  <si>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</si>
  <si>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</si>
  <si>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</si>
  <si>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2.1.3.2. Прочие межбюджетные трансферты, передаваемые бюджетам сельских поселений</t>
  </si>
  <si>
    <t>ПРИЛОЖЕНИЕ № 1</t>
  </si>
  <si>
    <t>000 1 03 00000 00 0000 000</t>
  </si>
  <si>
    <t>000 1 03 02000 01 0000 110</t>
  </si>
  <si>
    <t>000 1 03 02240 01 0000 110</t>
  </si>
  <si>
    <t>000 1 03 02250 01 0000 110</t>
  </si>
  <si>
    <t>000 1 03 02260 01 0000 110</t>
  </si>
  <si>
    <t>1.2. НАЛОГИ НА ТОВАРЫ (РАБОТЫ, УСЛУГИ), РЕАЛИЗУЕМЫЕ НА ТЕРРИТОРИИ РОССИЙСКОЙ ФЕДЕРАЦИИ</t>
  </si>
  <si>
    <t>1.2.1. Акцизы по подакцизным товарам (продукции), производимым на территории Российской Федерации</t>
  </si>
  <si>
    <t>000 1 03 02230 01 0000 110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</si>
  <si>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</si>
  <si>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</si>
  <si>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</si>
  <si>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</si>
  <si>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1.3.НАЛОГИ НА ИМУЩЕСТВО</t>
  </si>
  <si>
    <t>1.3.1.Налог на имущество физических лиц</t>
  </si>
  <si>
    <t>1.3.1.1.Налог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</si>
  <si>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</si>
  <si>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</si>
  <si>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</si>
  <si>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</si>
  <si>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</si>
  <si>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</si>
  <si>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1.5.ДОХОДЫ ОТ ИСПОЛЬЗОВАНИЯ ИМУЩЕСТВА, НАХОДЯЩЕГОСЯ В ГОСУДАРСТВЕННОЙ И МУНИЦИПАЛЬНОЙ СОБСТВЕННОСТИ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</si>
  <si>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</si>
  <si>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1.5.1.1.Доходы от сдачи в аренду имущества, составляющего казну сельских поселений (за исключением земельных участков)</t>
  </si>
  <si>
    <t>1.5.2.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</si>
  <si>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1.6. ДОХОДЫ  ОТ  ОКАЗАНИЯ  ПЛАТНЫХ  УСЛУГ  (РАБОТ)  И  КОМПЕНСАЦИИ ЗАТРАТ ГОСУДАРСТВА</t>
  </si>
  <si>
    <t>1.6.1. Прочие доходы от оказания платных услуг  (работ) получателями средств бюджетов сельских поселений</t>
  </si>
  <si>
    <t>000 2 02 15001 10 0000 151</t>
  </si>
  <si>
    <t>000 2 02 35930 10 0000 151</t>
  </si>
  <si>
    <t>000 2 02 15000 00 0000 151</t>
  </si>
  <si>
    <t>000 2 02 35118 10 0000 151</t>
  </si>
  <si>
    <t>000 2 02 35000 00 0000 151</t>
  </si>
  <si>
    <t>000 2 02 49999 10 0000 151</t>
  </si>
  <si>
    <t>000 2 02 49000 00 0000 151</t>
  </si>
  <si>
    <t>000 207 00000 00 0000 000</t>
  </si>
  <si>
    <t>Прочие безвозмездные поступления в бюджеты сельских поселений</t>
  </si>
  <si>
    <t>000 207 05030 10 0000 180</t>
  </si>
  <si>
    <t>2.2. ПРОЧИЕ БЕЗВОЗМЕЗДНЫЕ ПОСТУПЛЕНИЯ</t>
  </si>
  <si>
    <t xml:space="preserve">от                      2019 года  № </t>
  </si>
  <si>
    <t>бюджета сельского поселения Верхнеказымский  за 2018 год по кодам классификации доходов бюджета</t>
  </si>
  <si>
    <t>1.7. ДОХОДЫ ОТ ПРОДАЖИ МАТЕРИАЛЬНЫХ И НЕМАТЕРИАЛЬНЫХ АКТИВОВ</t>
  </si>
  <si>
    <t>000 1 14 00000 00 0000 000</t>
  </si>
  <si>
    <t>000 1 14 01050 10 0000 410</t>
  </si>
  <si>
    <t xml:space="preserve">Доходы от продажи квартир, находящихся в собственности сельских поселений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</si>
</sst>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  <numFmt numFmtId="189" formatCode="[$-FC19]d\ mmmm\ yyyy\ &quot;г.&quot;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Normal="200" zoomScaleSheetLayoutView="100" workbookViewId="0" topLeftCell="A2">
      <selection activeCell="D49" sqref="D49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48" t="s">
        <v>47</v>
      </c>
      <c r="D2" s="48"/>
      <c r="E2" s="48"/>
    </row>
    <row r="3" spans="1:5" s="37" customFormat="1" ht="18.75" customHeight="1">
      <c r="A3" s="36"/>
      <c r="C3" s="48" t="s">
        <v>33</v>
      </c>
      <c r="D3" s="48"/>
      <c r="E3" s="48"/>
    </row>
    <row r="4" spans="1:5" s="37" customFormat="1" ht="18.75" customHeight="1">
      <c r="A4" s="38" t="s">
        <v>26</v>
      </c>
      <c r="C4" s="48" t="s">
        <v>34</v>
      </c>
      <c r="D4" s="48"/>
      <c r="E4" s="48"/>
    </row>
    <row r="5" spans="1:5" s="37" customFormat="1" ht="18.75" customHeight="1">
      <c r="A5" s="36"/>
      <c r="C5" s="48" t="s">
        <v>86</v>
      </c>
      <c r="D5" s="48"/>
      <c r="E5" s="48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0" t="s">
        <v>3</v>
      </c>
      <c r="B9" s="50"/>
      <c r="C9" s="50"/>
      <c r="D9" s="50"/>
      <c r="E9" s="50"/>
    </row>
    <row r="10" spans="1:5" s="37" customFormat="1" ht="39.75" customHeight="1">
      <c r="A10" s="46" t="s">
        <v>87</v>
      </c>
      <c r="B10" s="46"/>
      <c r="C10" s="46"/>
      <c r="D10" s="46"/>
      <c r="E10" s="46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49" t="s">
        <v>1</v>
      </c>
      <c r="B12" s="49" t="s">
        <v>0</v>
      </c>
      <c r="C12" s="49" t="s">
        <v>44</v>
      </c>
      <c r="D12" s="49" t="s">
        <v>45</v>
      </c>
      <c r="E12" s="49" t="s">
        <v>25</v>
      </c>
    </row>
    <row r="13" spans="1:5" ht="12.75" customHeight="1">
      <c r="A13" s="49"/>
      <c r="B13" s="49"/>
      <c r="C13" s="49"/>
      <c r="D13" s="49"/>
      <c r="E13" s="49"/>
    </row>
    <row r="14" spans="1:5" ht="14.25" customHeight="1">
      <c r="A14" s="49"/>
      <c r="B14" s="49"/>
      <c r="C14" s="49"/>
      <c r="D14" s="49"/>
      <c r="E14" s="49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1.5">
      <c r="A16" s="20" t="s">
        <v>4</v>
      </c>
      <c r="B16" s="9" t="s">
        <v>5</v>
      </c>
      <c r="C16" s="28">
        <f>C17+C27+C33+C36+C40+C21+C42</f>
        <v>15031547</v>
      </c>
      <c r="D16" s="28">
        <f>D17+D27+D33+D36+D40+D21+D42</f>
        <v>15871443.949999997</v>
      </c>
      <c r="E16" s="44">
        <f>D16/C16*100</f>
        <v>105.5875616129198</v>
      </c>
    </row>
    <row r="17" spans="1:5" ht="31.5">
      <c r="A17" s="20" t="s">
        <v>18</v>
      </c>
      <c r="B17" s="9" t="s">
        <v>6</v>
      </c>
      <c r="C17" s="28">
        <f>C18</f>
        <v>12338786</v>
      </c>
      <c r="D17" s="29">
        <f>D18</f>
        <v>12984550.889999999</v>
      </c>
      <c r="E17" s="34">
        <f>D17/C17*100</f>
        <v>105.23361771571366</v>
      </c>
    </row>
    <row r="18" spans="1:5" ht="31.5">
      <c r="A18" s="21" t="s">
        <v>19</v>
      </c>
      <c r="B18" s="10" t="s">
        <v>7</v>
      </c>
      <c r="C18" s="30">
        <f>C19+C20</f>
        <v>12338786</v>
      </c>
      <c r="D18" s="30">
        <f>D19+D20</f>
        <v>12984550.889999999</v>
      </c>
      <c r="E18" s="35">
        <f aca="true" t="shared" si="0" ref="E18:E43">D18/C18*100</f>
        <v>105.23361771571366</v>
      </c>
    </row>
    <row r="19" spans="1:5" ht="141.75">
      <c r="A19" s="21" t="s">
        <v>23</v>
      </c>
      <c r="B19" s="10" t="s">
        <v>20</v>
      </c>
      <c r="C19" s="32">
        <v>12300000</v>
      </c>
      <c r="D19" s="32">
        <v>12941739.28</v>
      </c>
      <c r="E19" s="35">
        <f t="shared" si="0"/>
        <v>105.2173925203252</v>
      </c>
    </row>
    <row r="20" spans="1:5" ht="94.5">
      <c r="A20" s="21" t="s">
        <v>38</v>
      </c>
      <c r="B20" s="10" t="s">
        <v>21</v>
      </c>
      <c r="C20" s="32">
        <v>38786</v>
      </c>
      <c r="D20" s="32">
        <v>42811.61</v>
      </c>
      <c r="E20" s="35">
        <f t="shared" si="0"/>
        <v>110.37902851544372</v>
      </c>
    </row>
    <row r="21" spans="1:5" ht="78.75">
      <c r="A21" s="20" t="s">
        <v>53</v>
      </c>
      <c r="B21" s="26" t="s">
        <v>48</v>
      </c>
      <c r="C21" s="33">
        <f>C22</f>
        <v>1195095</v>
      </c>
      <c r="D21" s="33">
        <f>D22</f>
        <v>1312361.1699999997</v>
      </c>
      <c r="E21" s="34">
        <f t="shared" si="0"/>
        <v>109.8122885628339</v>
      </c>
    </row>
    <row r="22" spans="1:5" ht="63">
      <c r="A22" s="21" t="s">
        <v>54</v>
      </c>
      <c r="B22" s="11" t="s">
        <v>49</v>
      </c>
      <c r="C22" s="32">
        <f>C23+C24+C25+C26</f>
        <v>1195095</v>
      </c>
      <c r="D22" s="32">
        <f>D23+D24+D25+D26</f>
        <v>1312361.1699999997</v>
      </c>
      <c r="E22" s="35">
        <f t="shared" si="0"/>
        <v>109.8122885628339</v>
      </c>
    </row>
    <row r="23" spans="1:5" ht="132.75" customHeight="1">
      <c r="A23" s="18" t="s">
        <v>56</v>
      </c>
      <c r="B23" s="11" t="s">
        <v>55</v>
      </c>
      <c r="C23" s="32">
        <v>530826</v>
      </c>
      <c r="D23" s="32">
        <v>584742.58</v>
      </c>
      <c r="E23" s="35">
        <f t="shared" si="0"/>
        <v>110.1571098627422</v>
      </c>
    </row>
    <row r="24" spans="1:5" ht="157.5">
      <c r="A24" s="18" t="s">
        <v>57</v>
      </c>
      <c r="B24" s="11" t="s">
        <v>50</v>
      </c>
      <c r="C24" s="32">
        <v>5042</v>
      </c>
      <c r="D24" s="32">
        <v>5631.48</v>
      </c>
      <c r="E24" s="35">
        <f t="shared" si="0"/>
        <v>111.691392304641</v>
      </c>
    </row>
    <row r="25" spans="1:5" ht="126">
      <c r="A25" s="18" t="s">
        <v>58</v>
      </c>
      <c r="B25" s="11" t="s">
        <v>51</v>
      </c>
      <c r="C25" s="32">
        <v>776589</v>
      </c>
      <c r="D25" s="32">
        <v>853002.7</v>
      </c>
      <c r="E25" s="35">
        <f t="shared" si="0"/>
        <v>109.83965778552103</v>
      </c>
    </row>
    <row r="26" spans="1:5" ht="132.75" customHeight="1">
      <c r="A26" s="18" t="s">
        <v>59</v>
      </c>
      <c r="B26" s="11" t="s">
        <v>52</v>
      </c>
      <c r="C26" s="32">
        <v>-117362</v>
      </c>
      <c r="D26" s="32">
        <v>-131015.59</v>
      </c>
      <c r="E26" s="35">
        <f t="shared" si="0"/>
        <v>111.63374005214635</v>
      </c>
    </row>
    <row r="27" spans="1:5" ht="31.5">
      <c r="A27" s="25" t="s">
        <v>60</v>
      </c>
      <c r="B27" s="9" t="s">
        <v>8</v>
      </c>
      <c r="C27" s="28">
        <f>C28+C30</f>
        <v>172466</v>
      </c>
      <c r="D27" s="28">
        <f>D28+D30</f>
        <v>195256.12</v>
      </c>
      <c r="E27" s="34">
        <f t="shared" si="0"/>
        <v>113.21426831955283</v>
      </c>
    </row>
    <row r="28" spans="1:5" ht="31.5">
      <c r="A28" s="21" t="s">
        <v>61</v>
      </c>
      <c r="B28" s="10" t="s">
        <v>9</v>
      </c>
      <c r="C28" s="30">
        <f>C29</f>
        <v>120778</v>
      </c>
      <c r="D28" s="31">
        <f>D29</f>
        <v>141843.94</v>
      </c>
      <c r="E28" s="35">
        <f t="shared" si="0"/>
        <v>117.44186855221979</v>
      </c>
    </row>
    <row r="29" spans="1:5" ht="78.75">
      <c r="A29" s="21" t="s">
        <v>62</v>
      </c>
      <c r="B29" s="10" t="s">
        <v>10</v>
      </c>
      <c r="C29" s="32">
        <v>120778</v>
      </c>
      <c r="D29" s="32">
        <v>141843.94</v>
      </c>
      <c r="E29" s="35">
        <f t="shared" si="0"/>
        <v>117.44186855221979</v>
      </c>
    </row>
    <row r="30" spans="1:5" ht="31.5">
      <c r="A30" s="21" t="s">
        <v>63</v>
      </c>
      <c r="B30" s="10" t="s">
        <v>11</v>
      </c>
      <c r="C30" s="30">
        <f>C31+C32</f>
        <v>51688</v>
      </c>
      <c r="D30" s="31">
        <f>D31+D32</f>
        <v>53412.18</v>
      </c>
      <c r="E30" s="35">
        <f t="shared" si="0"/>
        <v>103.33574524067481</v>
      </c>
    </row>
    <row r="31" spans="1:5" ht="78.75">
      <c r="A31" s="21" t="s">
        <v>64</v>
      </c>
      <c r="B31" s="10" t="s">
        <v>39</v>
      </c>
      <c r="C31" s="32">
        <v>29469</v>
      </c>
      <c r="D31" s="32">
        <v>29469.48</v>
      </c>
      <c r="E31" s="35">
        <f t="shared" si="0"/>
        <v>100.00162883029624</v>
      </c>
    </row>
    <row r="32" spans="1:5" ht="78.75">
      <c r="A32" s="21" t="s">
        <v>65</v>
      </c>
      <c r="B32" s="10" t="s">
        <v>40</v>
      </c>
      <c r="C32" s="32">
        <v>22219</v>
      </c>
      <c r="D32" s="32">
        <v>23942.7</v>
      </c>
      <c r="E32" s="35">
        <f t="shared" si="0"/>
        <v>107.75777487735722</v>
      </c>
    </row>
    <row r="33" spans="1:5" ht="31.5">
      <c r="A33" s="20" t="s">
        <v>66</v>
      </c>
      <c r="B33" s="9" t="s">
        <v>12</v>
      </c>
      <c r="C33" s="28">
        <f>C34</f>
        <v>61800</v>
      </c>
      <c r="D33" s="29">
        <f>D34</f>
        <v>61000</v>
      </c>
      <c r="E33" s="34">
        <f t="shared" si="0"/>
        <v>98.70550161812298</v>
      </c>
    </row>
    <row r="34" spans="1:5" ht="94.5">
      <c r="A34" s="21" t="s">
        <v>67</v>
      </c>
      <c r="B34" s="10" t="s">
        <v>13</v>
      </c>
      <c r="C34" s="30">
        <f>C35</f>
        <v>61800</v>
      </c>
      <c r="D34" s="31">
        <f>D35</f>
        <v>61000</v>
      </c>
      <c r="E34" s="35">
        <f t="shared" si="0"/>
        <v>98.70550161812298</v>
      </c>
    </row>
    <row r="35" spans="1:5" ht="126">
      <c r="A35" s="21" t="s">
        <v>68</v>
      </c>
      <c r="B35" s="10" t="s">
        <v>14</v>
      </c>
      <c r="C35" s="32">
        <v>61800</v>
      </c>
      <c r="D35" s="32">
        <v>61000</v>
      </c>
      <c r="E35" s="35">
        <f t="shared" si="0"/>
        <v>98.70550161812298</v>
      </c>
    </row>
    <row r="36" spans="1:5" ht="110.25">
      <c r="A36" s="20" t="s">
        <v>69</v>
      </c>
      <c r="B36" s="9" t="s">
        <v>15</v>
      </c>
      <c r="C36" s="28">
        <f>C37+C39</f>
        <v>983000</v>
      </c>
      <c r="D36" s="28">
        <f>D37+D39</f>
        <v>1037875.77</v>
      </c>
      <c r="E36" s="34">
        <f t="shared" si="0"/>
        <v>105.58247914547306</v>
      </c>
    </row>
    <row r="37" spans="1:5" ht="173.25">
      <c r="A37" s="21" t="s">
        <v>70</v>
      </c>
      <c r="B37" s="10" t="s">
        <v>16</v>
      </c>
      <c r="C37" s="30">
        <f>C38</f>
        <v>835000</v>
      </c>
      <c r="D37" s="30">
        <f>D38</f>
        <v>890369.71</v>
      </c>
      <c r="E37" s="35">
        <f t="shared" si="0"/>
        <v>106.63110299401197</v>
      </c>
    </row>
    <row r="38" spans="1:5" ht="63">
      <c r="A38" s="18" t="s">
        <v>71</v>
      </c>
      <c r="B38" s="10" t="s">
        <v>35</v>
      </c>
      <c r="C38" s="32">
        <v>835000</v>
      </c>
      <c r="D38" s="32">
        <v>890369.71</v>
      </c>
      <c r="E38" s="35">
        <f t="shared" si="0"/>
        <v>106.63110299401197</v>
      </c>
    </row>
    <row r="39" spans="1:5" ht="157.5">
      <c r="A39" s="21" t="s">
        <v>72</v>
      </c>
      <c r="B39" s="10" t="s">
        <v>22</v>
      </c>
      <c r="C39" s="32">
        <v>148000</v>
      </c>
      <c r="D39" s="32">
        <v>147506.06</v>
      </c>
      <c r="E39" s="35">
        <f t="shared" si="0"/>
        <v>99.66625675675675</v>
      </c>
    </row>
    <row r="40" spans="1:5" ht="63">
      <c r="A40" s="20" t="s">
        <v>73</v>
      </c>
      <c r="B40" s="9" t="s">
        <v>37</v>
      </c>
      <c r="C40" s="28">
        <f>C41</f>
        <v>29300</v>
      </c>
      <c r="D40" s="29">
        <f>D41</f>
        <v>29300</v>
      </c>
      <c r="E40" s="34">
        <f t="shared" si="0"/>
        <v>100</v>
      </c>
    </row>
    <row r="41" spans="1:5" ht="63">
      <c r="A41" s="21" t="s">
        <v>74</v>
      </c>
      <c r="B41" s="10" t="s">
        <v>36</v>
      </c>
      <c r="C41" s="32">
        <v>29300</v>
      </c>
      <c r="D41" s="32">
        <v>29300</v>
      </c>
      <c r="E41" s="35">
        <f t="shared" si="0"/>
        <v>100</v>
      </c>
    </row>
    <row r="42" spans="1:5" ht="56.25" customHeight="1">
      <c r="A42" s="25" t="s">
        <v>88</v>
      </c>
      <c r="B42" s="9" t="s">
        <v>89</v>
      </c>
      <c r="C42" s="33">
        <f>C43</f>
        <v>251100</v>
      </c>
      <c r="D42" s="33">
        <f>D43</f>
        <v>251100</v>
      </c>
      <c r="E42" s="34">
        <f t="shared" si="0"/>
        <v>100</v>
      </c>
    </row>
    <row r="43" spans="1:5" ht="52.5" customHeight="1">
      <c r="A43" s="21" t="s">
        <v>91</v>
      </c>
      <c r="B43" s="11" t="s">
        <v>90</v>
      </c>
      <c r="C43" s="32">
        <v>251100</v>
      </c>
      <c r="D43" s="32">
        <v>251100</v>
      </c>
      <c r="E43" s="35">
        <f t="shared" si="0"/>
        <v>100</v>
      </c>
    </row>
    <row r="44" spans="1:5" ht="31.5">
      <c r="A44" s="25" t="s">
        <v>27</v>
      </c>
      <c r="B44" s="26" t="s">
        <v>28</v>
      </c>
      <c r="C44" s="33">
        <f>C46+C48+C51+C53</f>
        <v>9800419.89</v>
      </c>
      <c r="D44" s="33">
        <f>D46+D48+D51+D53</f>
        <v>9800419.89</v>
      </c>
      <c r="E44" s="34">
        <f>D44/C44*100</f>
        <v>100</v>
      </c>
    </row>
    <row r="45" spans="1:5" ht="78.75">
      <c r="A45" s="20" t="s">
        <v>29</v>
      </c>
      <c r="B45" s="9" t="s">
        <v>17</v>
      </c>
      <c r="C45" s="28">
        <f>C46+C48+C51</f>
        <v>9725539.89</v>
      </c>
      <c r="D45" s="28">
        <f>D46+D48+D51</f>
        <v>9725539.89</v>
      </c>
      <c r="E45" s="34">
        <f>D45/C45*100</f>
        <v>100</v>
      </c>
    </row>
    <row r="46" spans="1:5" ht="47.25">
      <c r="A46" s="25" t="s">
        <v>30</v>
      </c>
      <c r="B46" s="26" t="s">
        <v>77</v>
      </c>
      <c r="C46" s="28">
        <f>C47</f>
        <v>7192000</v>
      </c>
      <c r="D46" s="29">
        <f>D47</f>
        <v>7192000</v>
      </c>
      <c r="E46" s="34">
        <f aca="true" t="shared" si="1" ref="E46:E52">D46/C46*100</f>
        <v>100</v>
      </c>
    </row>
    <row r="47" spans="1:5" ht="47.25">
      <c r="A47" s="18" t="s">
        <v>41</v>
      </c>
      <c r="B47" s="10" t="s">
        <v>75</v>
      </c>
      <c r="C47" s="32">
        <v>7192000</v>
      </c>
      <c r="D47" s="32">
        <v>7192000</v>
      </c>
      <c r="E47" s="35">
        <f t="shared" si="1"/>
        <v>100</v>
      </c>
    </row>
    <row r="48" spans="1:5" ht="47.25">
      <c r="A48" s="25" t="s">
        <v>31</v>
      </c>
      <c r="B48" s="26" t="s">
        <v>79</v>
      </c>
      <c r="C48" s="28">
        <f>C49+C50</f>
        <v>441100</v>
      </c>
      <c r="D48" s="29">
        <f>D49+D50</f>
        <v>441100</v>
      </c>
      <c r="E48" s="34">
        <f t="shared" si="1"/>
        <v>100</v>
      </c>
    </row>
    <row r="49" spans="1:5" ht="63">
      <c r="A49" s="18" t="s">
        <v>42</v>
      </c>
      <c r="B49" s="11" t="s">
        <v>76</v>
      </c>
      <c r="C49" s="32">
        <v>15300</v>
      </c>
      <c r="D49" s="32">
        <v>15300</v>
      </c>
      <c r="E49" s="35">
        <f t="shared" si="1"/>
        <v>100</v>
      </c>
    </row>
    <row r="50" spans="1:5" ht="79.5" customHeight="1">
      <c r="A50" s="18" t="s">
        <v>43</v>
      </c>
      <c r="B50" s="10" t="s">
        <v>78</v>
      </c>
      <c r="C50" s="32">
        <v>425800</v>
      </c>
      <c r="D50" s="32">
        <v>425800</v>
      </c>
      <c r="E50" s="35">
        <f t="shared" si="1"/>
        <v>100</v>
      </c>
    </row>
    <row r="51" spans="1:5" ht="31.5">
      <c r="A51" s="42" t="s">
        <v>32</v>
      </c>
      <c r="B51" s="43" t="s">
        <v>81</v>
      </c>
      <c r="C51" s="29">
        <f>C52</f>
        <v>2092439.89</v>
      </c>
      <c r="D51" s="29">
        <f>D52</f>
        <v>2092439.89</v>
      </c>
      <c r="E51" s="35">
        <f t="shared" si="1"/>
        <v>100</v>
      </c>
    </row>
    <row r="52" spans="1:5" ht="47.25">
      <c r="A52" s="19" t="s">
        <v>46</v>
      </c>
      <c r="B52" s="12" t="s">
        <v>80</v>
      </c>
      <c r="C52" s="32">
        <v>2092439.89</v>
      </c>
      <c r="D52" s="32">
        <v>2092439.89</v>
      </c>
      <c r="E52" s="35">
        <f t="shared" si="1"/>
        <v>100</v>
      </c>
    </row>
    <row r="53" spans="1:5" ht="31.5">
      <c r="A53" s="42" t="s">
        <v>85</v>
      </c>
      <c r="B53" s="43" t="s">
        <v>82</v>
      </c>
      <c r="C53" s="33">
        <f>C54</f>
        <v>74880</v>
      </c>
      <c r="D53" s="33">
        <f>D54</f>
        <v>74880</v>
      </c>
      <c r="E53" s="45">
        <f>E54</f>
        <v>100</v>
      </c>
    </row>
    <row r="54" spans="1:5" ht="31.5">
      <c r="A54" s="19" t="s">
        <v>83</v>
      </c>
      <c r="B54" s="12" t="s">
        <v>84</v>
      </c>
      <c r="C54" s="32">
        <v>74880</v>
      </c>
      <c r="D54" s="32">
        <v>74880</v>
      </c>
      <c r="E54" s="35">
        <f>D54/C54*100</f>
        <v>100</v>
      </c>
    </row>
    <row r="55" spans="1:5" ht="20.25" customHeight="1">
      <c r="A55" s="27" t="s">
        <v>24</v>
      </c>
      <c r="B55" s="13"/>
      <c r="C55" s="29">
        <f>C16+C44</f>
        <v>24831966.89</v>
      </c>
      <c r="D55" s="29">
        <f>D16+D44</f>
        <v>25671863.839999996</v>
      </c>
      <c r="E55" s="34">
        <f>D55/C55*100</f>
        <v>103.38232147989142</v>
      </c>
    </row>
    <row r="56" spans="1:4" ht="15.75" customHeight="1">
      <c r="A56" s="7"/>
      <c r="B56" s="4"/>
      <c r="C56" s="4"/>
      <c r="D56" s="4"/>
    </row>
    <row r="57" spans="1:4" ht="15.75" customHeight="1">
      <c r="A57" s="7"/>
      <c r="B57" s="15"/>
      <c r="C57" s="4"/>
      <c r="D57" s="4"/>
    </row>
    <row r="58" spans="1:5" ht="15.75" customHeight="1">
      <c r="A58" s="47" t="s">
        <v>2</v>
      </c>
      <c r="B58" s="47"/>
      <c r="C58" s="47"/>
      <c r="D58" s="47"/>
      <c r="E58" s="47"/>
    </row>
    <row r="59" spans="1:4" ht="11.25" customHeight="1">
      <c r="A59" s="7"/>
      <c r="B59" s="4"/>
      <c r="C59" s="4"/>
      <c r="D59" s="4"/>
    </row>
    <row r="60" spans="1:4" ht="11.25" customHeight="1">
      <c r="A60" s="7"/>
      <c r="B60" s="4"/>
      <c r="C60" s="4"/>
      <c r="D60" s="4"/>
    </row>
  </sheetData>
  <sheetProtection/>
  <mergeCells count="12">
    <mergeCell ref="E12:E14"/>
    <mergeCell ref="A9:E9"/>
    <mergeCell ref="A10:E10"/>
    <mergeCell ref="A58:E58"/>
    <mergeCell ref="C2:E2"/>
    <mergeCell ref="C3:E3"/>
    <mergeCell ref="C4:E4"/>
    <mergeCell ref="C5:E5"/>
    <mergeCell ref="A12:A14"/>
    <mergeCell ref="B12:B14"/>
    <mergeCell ref="C12:C14"/>
    <mergeCell ref="D12:D14"/>
  </mergeCells>
  <printOptions/>
  <pageMargins left="1.1023622047244095" right="0.5905511811023623" top="0.984251968503937" bottom="0.7874015748031497" header="0.5118110236220472" footer="0.5118110236220472"/>
  <pageSetup firstPageNumber="3" useFirstPageNumber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Крутовская Олеся Степановна</cp:lastModifiedBy>
  <cp:lastPrinted>2019-04-04T11:15:55Z</cp:lastPrinted>
  <dcterms:created xsi:type="dcterms:W3CDTF">2008-10-23T07:29:54Z</dcterms:created>
  <dcterms:modified xsi:type="dcterms:W3CDTF">2019-04-04T11:16:04Z</dcterms:modified>
  <cp:category/>
  <cp:version/>
  <cp:contentType/>
  <cp:contentStatus/>
</cp:coreProperties>
</file>